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codeName="Questa_cartella_di_lavoro" defaultThemeVersion="124226"/>
  <mc:AlternateContent xmlns:mc="http://schemas.openxmlformats.org/markup-compatibility/2006">
    <mc:Choice Requires="x15">
      <x15ac:absPath xmlns:x15ac="http://schemas.microsoft.com/office/spreadsheetml/2010/11/ac" url="C:\Users\antonella.toppia\Desktop\"/>
    </mc:Choice>
  </mc:AlternateContent>
  <xr:revisionPtr revIDLastSave="0" documentId="8_{E4745E10-6ADB-41C2-B155-DB8492DF980F}" xr6:coauthVersionLast="47" xr6:coauthVersionMax="47" xr10:uidLastSave="{00000000-0000-0000-0000-000000000000}"/>
  <bookViews>
    <workbookView xWindow="1740" yWindow="-16320" windowWidth="29040" windowHeight="15840" xr2:uid="{00000000-000D-0000-FFFF-FFFF00000000}"/>
  </bookViews>
  <sheets>
    <sheet name="BANCO AZZOAGLI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5" i="1" l="1"/>
  <c r="D22" i="1" s="1"/>
  <c r="D21" i="1"/>
  <c r="E23" i="1"/>
  <c r="E21" i="1"/>
  <c r="E15" i="1"/>
  <c r="E22" i="1" s="1"/>
  <c r="E24" i="1" s="1"/>
  <c r="D23" i="1"/>
  <c r="D24" i="1" l="1"/>
  <c r="D25" i="1" s="1"/>
  <c r="E25" i="1"/>
  <c r="E26" i="1"/>
  <c r="E27" i="1" s="1"/>
  <c r="E28" i="1" s="1"/>
  <c r="D26" i="1" l="1"/>
  <c r="D27" i="1" s="1"/>
  <c r="D28" i="1" s="1"/>
</calcChain>
</file>

<file path=xl/sharedStrings.xml><?xml version="1.0" encoding="utf-8"?>
<sst xmlns="http://schemas.openxmlformats.org/spreadsheetml/2006/main" count="29" uniqueCount="20">
  <si>
    <t>euro</t>
  </si>
  <si>
    <t>%</t>
  </si>
  <si>
    <t>COSTO COMPLESSIVO SIMULATO DEL FIDO</t>
  </si>
  <si>
    <t>Interessi trimestrali</t>
  </si>
  <si>
    <t>Oneri trimestrali legati a Commissione onnicomprensiva</t>
  </si>
  <si>
    <t xml:space="preserve">Totali oneri trimestrali </t>
  </si>
  <si>
    <t>Utilizzato + interessi + oneri</t>
  </si>
  <si>
    <t>INDICATORE SINTETICO DI COSTO ISC (% su base annua)</t>
  </si>
  <si>
    <t>Commissione di istruttoria veloce</t>
  </si>
  <si>
    <t>SCONFINAMENTO</t>
  </si>
  <si>
    <t>numero</t>
  </si>
  <si>
    <t>Costo complessivo</t>
  </si>
  <si>
    <t>CONSUMATORE</t>
  </si>
  <si>
    <t>NON CONSUMATORE</t>
  </si>
  <si>
    <t>Fido accordato</t>
  </si>
  <si>
    <t>Tasso debitore annuo</t>
  </si>
  <si>
    <t>Importo utilizzo</t>
  </si>
  <si>
    <t>Giorni di utilizzo (max 90)</t>
  </si>
  <si>
    <t>Commissione di istruttoria veloce  (solo in caso di sconfinamento)</t>
  </si>
  <si>
    <t>Commissione omnicomprensiva su fido accordato (max 0,50%)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</si>
</sst>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10"/>
      <color indexed="56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rgb="FF002060"/>
      <name val="Arial"/>
      <family val="2"/>
    </font>
    <font>
      <sz val="11"/>
      <color rgb="FF00206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1"/>
      <color rgb="FF002060"/>
      <name val="Arial"/>
      <family val="2"/>
    </font>
    <font>
      <sz val="10"/>
      <color rgb="FF00206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3F6FB"/>
        <bgColor indexed="64"/>
      </patternFill>
    </fill>
  </fills>
  <borders count="19">
    <border>
      <left/>
      <right/>
      <top/>
      <bottom/>
      <diagonal/>
    </border>
    <border>
      <left style="thick">
        <color theme="3" tint="0.79995117038483843"/>
      </left>
      <right/>
      <top/>
      <bottom/>
      <diagonal/>
    </border>
    <border>
      <left style="thick">
        <color theme="3" tint="0.79995117038483843"/>
      </left>
      <right/>
      <top/>
      <bottom style="thick">
        <color theme="3" tint="0.79995117038483843"/>
      </bottom>
      <diagonal/>
    </border>
    <border>
      <left style="thick">
        <color theme="3" tint="0.79992065187536243"/>
      </left>
      <right style="thick">
        <color theme="3" tint="0.79995117038483843"/>
      </right>
      <top/>
      <bottom/>
      <diagonal/>
    </border>
    <border>
      <left style="thick">
        <color theme="3" tint="0.79992065187536243"/>
      </left>
      <right style="thick">
        <color theme="3" tint="0.79995117038483843"/>
      </right>
      <top/>
      <bottom style="thick">
        <color theme="3" tint="0.79995117038483843"/>
      </bottom>
      <diagonal/>
    </border>
    <border>
      <left style="thick">
        <color theme="3" tint="0.79995117038483843"/>
      </left>
      <right style="thick">
        <color theme="3" tint="0.79998168889431442"/>
      </right>
      <top style="thick">
        <color theme="3" tint="0.79998168889431442"/>
      </top>
      <bottom/>
      <diagonal/>
    </border>
    <border>
      <left style="thick">
        <color theme="3" tint="0.79995117038483843"/>
      </left>
      <right style="thick">
        <color theme="3" tint="0.79998168889431442"/>
      </right>
      <top/>
      <bottom/>
      <diagonal/>
    </border>
    <border>
      <left/>
      <right/>
      <top style="thick">
        <color theme="3" tint="0.79998168889431442"/>
      </top>
      <bottom/>
      <diagonal/>
    </border>
    <border>
      <left style="thick">
        <color theme="3" tint="0.79995117038483843"/>
      </left>
      <right/>
      <top style="thick">
        <color theme="3" tint="0.79995117038483843"/>
      </top>
      <bottom/>
      <diagonal/>
    </border>
    <border>
      <left/>
      <right style="thick">
        <color theme="3" tint="0.79995117038483843"/>
      </right>
      <top style="thick">
        <color theme="3" tint="0.79995117038483843"/>
      </top>
      <bottom/>
      <diagonal/>
    </border>
    <border>
      <left/>
      <right style="thick">
        <color theme="3" tint="0.79995117038483843"/>
      </right>
      <top/>
      <bottom/>
      <diagonal/>
    </border>
    <border>
      <left style="thick">
        <color theme="3" tint="0.79998168889431442"/>
      </left>
      <right style="thick">
        <color theme="3" tint="0.79998168889431442"/>
      </right>
      <top style="thick">
        <color theme="3" tint="0.79998168889431442"/>
      </top>
      <bottom style="thick">
        <color theme="3" tint="0.79998168889431442"/>
      </bottom>
      <diagonal/>
    </border>
    <border>
      <left style="thick">
        <color theme="3" tint="0.79995117038483843"/>
      </left>
      <right/>
      <top style="thick">
        <color theme="3" tint="0.79992065187536243"/>
      </top>
      <bottom style="thick">
        <color theme="3" tint="0.79995117038483843"/>
      </bottom>
      <diagonal/>
    </border>
    <border>
      <left/>
      <right style="thick">
        <color theme="3" tint="0.79995117038483843"/>
      </right>
      <top style="thick">
        <color theme="3" tint="0.79992065187536243"/>
      </top>
      <bottom style="thick">
        <color theme="3" tint="0.79995117038483843"/>
      </bottom>
      <diagonal/>
    </border>
    <border>
      <left/>
      <right/>
      <top style="thick">
        <color theme="3" tint="0.79992065187536243"/>
      </top>
      <bottom style="thick">
        <color theme="3" tint="0.79998168889431442"/>
      </bottom>
      <diagonal/>
    </border>
    <border>
      <left style="thick">
        <color theme="3" tint="0.79995117038483843"/>
      </left>
      <right style="thick">
        <color theme="3" tint="0.79998168889431442"/>
      </right>
      <top style="thick">
        <color theme="3" tint="0.79992065187536243"/>
      </top>
      <bottom style="thick">
        <color theme="3" tint="0.79998168889431442"/>
      </bottom>
      <diagonal/>
    </border>
    <border>
      <left style="thick">
        <color theme="3" tint="0.79998168889431442"/>
      </left>
      <right/>
      <top style="thick">
        <color theme="3" tint="0.79998168889431442"/>
      </top>
      <bottom style="thick">
        <color theme="3" tint="0.79998168889431442"/>
      </bottom>
      <diagonal/>
    </border>
    <border>
      <left/>
      <right/>
      <top style="thick">
        <color theme="3" tint="0.79998168889431442"/>
      </top>
      <bottom style="thick">
        <color theme="3" tint="0.79998168889431442"/>
      </bottom>
      <diagonal/>
    </border>
    <border>
      <left/>
      <right style="thick">
        <color theme="3" tint="0.79998168889431442"/>
      </right>
      <top style="thick">
        <color theme="3" tint="0.79998168889431442"/>
      </top>
      <bottom style="thick">
        <color theme="3" tint="0.79998168889431442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Fill="1" applyBorder="1" applyProtection="1"/>
    <xf numFmtId="0" fontId="2" fillId="0" borderId="0" xfId="0" applyFont="1" applyFill="1" applyBorder="1" applyProtection="1"/>
    <xf numFmtId="0" fontId="0" fillId="2" borderId="0" xfId="0" applyFill="1" applyBorder="1" applyProtection="1"/>
    <xf numFmtId="0" fontId="0" fillId="2" borderId="0" xfId="0" applyFont="1" applyFill="1" applyBorder="1" applyProtection="1"/>
    <xf numFmtId="2" fontId="0" fillId="2" borderId="0" xfId="0" applyNumberFormat="1" applyFill="1" applyBorder="1" applyProtection="1"/>
    <xf numFmtId="4" fontId="0" fillId="2" borderId="0" xfId="0" applyNumberFormat="1" applyFill="1" applyBorder="1" applyProtection="1"/>
    <xf numFmtId="4" fontId="3" fillId="2" borderId="0" xfId="0" applyNumberFormat="1" applyFont="1" applyFill="1" applyBorder="1" applyProtection="1"/>
    <xf numFmtId="0" fontId="3" fillId="2" borderId="0" xfId="0" applyFont="1" applyFill="1" applyBorder="1" applyProtection="1"/>
    <xf numFmtId="0" fontId="1" fillId="2" borderId="0" xfId="0" applyFont="1" applyFill="1" applyBorder="1" applyProtection="1"/>
    <xf numFmtId="4" fontId="1" fillId="2" borderId="0" xfId="0" applyNumberFormat="1" applyFont="1" applyFill="1" applyBorder="1" applyProtection="1"/>
    <xf numFmtId="0" fontId="5" fillId="2" borderId="0" xfId="0" applyFont="1" applyFill="1" applyBorder="1" applyAlignment="1" applyProtection="1">
      <alignment wrapText="1"/>
    </xf>
    <xf numFmtId="0" fontId="5" fillId="2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wrapText="1"/>
    </xf>
    <xf numFmtId="2" fontId="2" fillId="0" borderId="1" xfId="0" applyNumberFormat="1" applyFont="1" applyFill="1" applyBorder="1" applyProtection="1">
      <protection locked="0"/>
    </xf>
    <xf numFmtId="4" fontId="2" fillId="0" borderId="1" xfId="0" applyNumberFormat="1" applyFont="1" applyFill="1" applyBorder="1" applyProtection="1">
      <protection locked="0"/>
    </xf>
    <xf numFmtId="4" fontId="2" fillId="0" borderId="1" xfId="0" applyNumberFormat="1" applyFont="1" applyFill="1" applyBorder="1" applyProtection="1"/>
    <xf numFmtId="2" fontId="2" fillId="0" borderId="3" xfId="0" applyNumberFormat="1" applyFont="1" applyFill="1" applyBorder="1" applyProtection="1">
      <protection locked="0"/>
    </xf>
    <xf numFmtId="4" fontId="2" fillId="0" borderId="3" xfId="0" applyNumberFormat="1" applyFont="1" applyFill="1" applyBorder="1" applyProtection="1">
      <protection locked="0"/>
    </xf>
    <xf numFmtId="4" fontId="2" fillId="0" borderId="3" xfId="0" applyNumberFormat="1" applyFont="1" applyFill="1" applyBorder="1" applyProtection="1"/>
    <xf numFmtId="0" fontId="6" fillId="2" borderId="8" xfId="0" applyFont="1" applyFill="1" applyBorder="1" applyProtection="1"/>
    <xf numFmtId="0" fontId="6" fillId="2" borderId="9" xfId="0" applyFont="1" applyFill="1" applyBorder="1" applyProtection="1"/>
    <xf numFmtId="0" fontId="7" fillId="2" borderId="1" xfId="0" applyFont="1" applyFill="1" applyBorder="1" applyProtection="1"/>
    <xf numFmtId="0" fontId="7" fillId="2" borderId="10" xfId="0" applyFont="1" applyFill="1" applyBorder="1" applyProtection="1"/>
    <xf numFmtId="0" fontId="6" fillId="2" borderId="1" xfId="0" applyFont="1" applyFill="1" applyBorder="1" applyProtection="1"/>
    <xf numFmtId="0" fontId="6" fillId="2" borderId="10" xfId="0" applyFont="1" applyFill="1" applyBorder="1" applyProtection="1"/>
    <xf numFmtId="0" fontId="8" fillId="2" borderId="11" xfId="0" applyFont="1" applyFill="1" applyBorder="1" applyAlignment="1" applyProtection="1">
      <alignment horizontal="center" vertical="center"/>
    </xf>
    <xf numFmtId="0" fontId="9" fillId="2" borderId="12" xfId="0" applyFont="1" applyFill="1" applyBorder="1" applyProtection="1"/>
    <xf numFmtId="0" fontId="9" fillId="2" borderId="13" xfId="0" applyFont="1" applyFill="1" applyBorder="1" applyProtection="1"/>
    <xf numFmtId="0" fontId="5" fillId="2" borderId="0" xfId="0" applyFont="1" applyFill="1" applyBorder="1" applyAlignment="1" applyProtection="1">
      <alignment horizontal="center" wrapText="1"/>
    </xf>
    <xf numFmtId="4" fontId="2" fillId="3" borderId="1" xfId="0" applyNumberFormat="1" applyFont="1" applyFill="1" applyBorder="1" applyProtection="1"/>
    <xf numFmtId="4" fontId="2" fillId="3" borderId="3" xfId="0" applyNumberFormat="1" applyFont="1" applyFill="1" applyBorder="1" applyProtection="1"/>
    <xf numFmtId="2" fontId="2" fillId="0" borderId="2" xfId="0" applyNumberFormat="1" applyFont="1" applyFill="1" applyBorder="1" applyProtection="1"/>
    <xf numFmtId="2" fontId="2" fillId="0" borderId="4" xfId="0" applyNumberFormat="1" applyFont="1" applyFill="1" applyBorder="1" applyProtection="1"/>
    <xf numFmtId="4" fontId="6" fillId="0" borderId="7" xfId="0" applyNumberFormat="1" applyFont="1" applyFill="1" applyBorder="1" applyProtection="1">
      <protection hidden="1"/>
    </xf>
    <xf numFmtId="4" fontId="6" fillId="0" borderId="5" xfId="0" applyNumberFormat="1" applyFont="1" applyFill="1" applyBorder="1" applyProtection="1">
      <protection hidden="1"/>
    </xf>
    <xf numFmtId="4" fontId="7" fillId="0" borderId="0" xfId="0" applyNumberFormat="1" applyFont="1" applyFill="1" applyBorder="1" applyProtection="1">
      <protection hidden="1"/>
    </xf>
    <xf numFmtId="4" fontId="7" fillId="0" borderId="6" xfId="0" applyNumberFormat="1" applyFont="1" applyFill="1" applyBorder="1" applyProtection="1">
      <protection hidden="1"/>
    </xf>
    <xf numFmtId="4" fontId="6" fillId="0" borderId="0" xfId="0" applyNumberFormat="1" applyFont="1" applyFill="1" applyBorder="1" applyProtection="1">
      <protection hidden="1"/>
    </xf>
    <xf numFmtId="4" fontId="6" fillId="0" borderId="6" xfId="0" applyNumberFormat="1" applyFont="1" applyFill="1" applyBorder="1" applyProtection="1">
      <protection hidden="1"/>
    </xf>
    <xf numFmtId="4" fontId="9" fillId="0" borderId="14" xfId="0" applyNumberFormat="1" applyFont="1" applyFill="1" applyBorder="1" applyProtection="1">
      <protection hidden="1"/>
    </xf>
    <xf numFmtId="4" fontId="9" fillId="0" borderId="15" xfId="0" applyNumberFormat="1" applyFont="1" applyFill="1" applyBorder="1" applyProtection="1">
      <protection hidden="1"/>
    </xf>
    <xf numFmtId="0" fontId="5" fillId="0" borderId="0" xfId="0" applyFont="1" applyFill="1" applyBorder="1" applyAlignment="1" applyProtection="1">
      <alignment horizontal="center" wrapText="1"/>
    </xf>
    <xf numFmtId="0" fontId="0" fillId="0" borderId="0" xfId="0" applyFill="1" applyBorder="1" applyAlignment="1" applyProtection="1">
      <alignment horizontal="center" wrapText="1"/>
    </xf>
    <xf numFmtId="0" fontId="10" fillId="0" borderId="16" xfId="0" applyFont="1" applyFill="1" applyBorder="1" applyAlignment="1" applyProtection="1">
      <alignment horizontal="center" vertical="center" wrapText="1"/>
    </xf>
    <xf numFmtId="0" fontId="10" fillId="0" borderId="17" xfId="0" applyFont="1" applyFill="1" applyBorder="1" applyAlignment="1" applyProtection="1">
      <alignment horizontal="center" vertical="center" wrapText="1"/>
    </xf>
    <xf numFmtId="0" fontId="10" fillId="0" borderId="18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center" vertical="center" wrapText="1"/>
    </xf>
    <xf numFmtId="0" fontId="0" fillId="2" borderId="0" xfId="0" applyFill="1" applyBorder="1" applyAlignment="1" applyProtection="1">
      <alignment horizontal="center"/>
    </xf>
    <xf numFmtId="0" fontId="5" fillId="2" borderId="0" xfId="0" applyFont="1" applyFill="1" applyBorder="1" applyAlignment="1" applyProtection="1">
      <alignment horizontal="center" wrapText="1"/>
    </xf>
    <xf numFmtId="0" fontId="11" fillId="2" borderId="0" xfId="0" applyFont="1" applyFill="1" applyBorder="1" applyAlignment="1" applyProtection="1">
      <alignment horizontal="center" wrapText="1"/>
    </xf>
    <xf numFmtId="0" fontId="4" fillId="2" borderId="0" xfId="0" applyFont="1" applyFill="1" applyBorder="1" applyAlignment="1" applyProtection="1">
      <alignment horizontal="center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2181225</xdr:colOff>
      <xdr:row>0</xdr:row>
      <xdr:rowOff>171450</xdr:rowOff>
    </xdr:from>
    <xdr:to>
      <xdr:col>4</xdr:col>
      <xdr:colOff>1343025</xdr:colOff>
      <xdr:row>5</xdr:row>
      <xdr:rowOff>9525</xdr:rowOff>
    </xdr:to>
    <xdr:sp macro="" textlink="">
      <xdr:nvSpPr>
        <xdr:cNvPr id="2" name="CasellaDiTesto 1">
          <a:extLst>
            <a:ext uri="{FF2B5EF4-FFF2-40B4-BE49-F238E27FC236}">
              <a16:creationId xmlns:a16="http://schemas.microsoft.com/office/drawing/2014/main" id="{DD9BFEB7-E619-A09A-F0B9-E69375FB5454}"/>
            </a:ext>
          </a:extLst>
        </xdr:cNvPr>
        <xdr:cNvSpPr txBox="1"/>
      </xdr:nvSpPr>
      <xdr:spPr>
        <a:xfrm>
          <a:off x="2695575" y="171450"/>
          <a:ext cx="6143625" cy="790575"/>
        </a:xfrm>
        <a:prstGeom prst="rect">
          <a:avLst/>
        </a:prstGeom>
        <a:gradFill>
          <a:gsLst>
            <a:gs pos="0">
              <a:schemeClr val="tx2">
                <a:lumMod val="20000"/>
                <a:lumOff val="8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63500" cap="rnd" cmpd="sng">
          <a:gradFill>
            <a:gsLst>
              <a:gs pos="0">
                <a:schemeClr val="accent1">
                  <a:tint val="66000"/>
                  <a:satMod val="16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  <a:round/>
        </a:ln>
        <a:scene3d>
          <a:camera prst="orthographicFront"/>
          <a:lightRig rig="threePt" dir="t"/>
        </a:scene3d>
        <a:sp3d>
          <a:bevelB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it-IT" sz="1100">
              <a:solidFill>
                <a:srgbClr val="002060"/>
              </a:solidFill>
            </a:rPr>
            <a:t>L'APERTURA DI CREDITO o FIDO  è un contratto con il quale la Banca, su richiesta preventiva del cliente, si impegna a mettere a disposizione una somma di denaro oltre il saldo disponibile. Il cliente può utilizzare questa somma in una o più volte e può con successivi versamenti o altri accrediti ripristinare la disponibilità del credito.</a:t>
          </a:r>
        </a:p>
      </xdr:txBody>
    </xdr:sp>
    <xdr:clientData/>
  </xdr:twoCellAnchor>
  <xdr:twoCellAnchor>
    <xdr:from>
      <xdr:col>2</xdr:col>
      <xdr:colOff>962025</xdr:colOff>
      <xdr:row>6</xdr:row>
      <xdr:rowOff>41275</xdr:rowOff>
    </xdr:from>
    <xdr:to>
      <xdr:col>4</xdr:col>
      <xdr:colOff>1368424</xdr:colOff>
      <xdr:row>8</xdr:row>
      <xdr:rowOff>168275</xdr:rowOff>
    </xdr:to>
    <xdr:sp macro="" textlink="">
      <xdr:nvSpPr>
        <xdr:cNvPr id="3" name="CasellaDiTesto 2">
          <a:extLst>
            <a:ext uri="{FF2B5EF4-FFF2-40B4-BE49-F238E27FC236}">
              <a16:creationId xmlns:a16="http://schemas.microsoft.com/office/drawing/2014/main" id="{C8961FEA-2BC0-09AA-29F3-FF2FFD79AE73}"/>
            </a:ext>
          </a:extLst>
        </xdr:cNvPr>
        <xdr:cNvSpPr txBox="1"/>
      </xdr:nvSpPr>
      <xdr:spPr>
        <a:xfrm>
          <a:off x="6934200" y="1190625"/>
          <a:ext cx="2590799" cy="676275"/>
        </a:xfrm>
        <a:prstGeom prst="rect">
          <a:avLst/>
        </a:prstGeom>
        <a:solidFill>
          <a:schemeClr val="lt1"/>
        </a:solidFill>
        <a:ln w="63500" cap="rnd" cmpd="sng">
          <a:gradFill>
            <a:gsLst>
              <a:gs pos="0">
                <a:schemeClr val="accent1">
                  <a:tint val="66000"/>
                  <a:satMod val="16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it-IT" sz="1100" b="1">
              <a:solidFill>
                <a:srgbClr val="002060"/>
              </a:solidFill>
            </a:rPr>
            <a:t>VUOI SIMULARE QUANTO PUO'</a:t>
          </a:r>
          <a:r>
            <a:rPr lang="it-IT" sz="1100" b="1" baseline="0">
              <a:solidFill>
                <a:srgbClr val="002060"/>
              </a:solidFill>
            </a:rPr>
            <a:t> COSTARE IL FIDO?</a:t>
          </a:r>
        </a:p>
        <a:p>
          <a:pPr algn="ctr"/>
          <a:r>
            <a:rPr lang="it-IT" sz="1100" b="1" baseline="0">
              <a:solidFill>
                <a:srgbClr val="002060"/>
              </a:solidFill>
            </a:rPr>
            <a:t>Inserisci i dati e otterrai il costo</a:t>
          </a:r>
          <a:endParaRPr lang="it-IT" sz="1100" b="1">
            <a:solidFill>
              <a:srgbClr val="002060"/>
            </a:solidFill>
          </a:endParaRPr>
        </a:p>
      </xdr:txBody>
    </xdr:sp>
    <xdr:clientData/>
  </xdr:twoCellAnchor>
  <xdr:twoCellAnchor>
    <xdr:from>
      <xdr:col>1</xdr:col>
      <xdr:colOff>1</xdr:colOff>
      <xdr:row>30</xdr:row>
      <xdr:rowOff>76200</xdr:rowOff>
    </xdr:from>
    <xdr:to>
      <xdr:col>4</xdr:col>
      <xdr:colOff>1343005</xdr:colOff>
      <xdr:row>37</xdr:row>
      <xdr:rowOff>38099</xdr:rowOff>
    </xdr:to>
    <xdr:sp macro="" textlink="">
      <xdr:nvSpPr>
        <xdr:cNvPr id="5" name="CasellaDiTesto 4">
          <a:extLst>
            <a:ext uri="{FF2B5EF4-FFF2-40B4-BE49-F238E27FC236}">
              <a16:creationId xmlns:a16="http://schemas.microsoft.com/office/drawing/2014/main" id="{F33955DF-FC00-1EFA-DECA-1094A63926DB}"/>
            </a:ext>
          </a:extLst>
        </xdr:cNvPr>
        <xdr:cNvSpPr txBox="1"/>
      </xdr:nvSpPr>
      <xdr:spPr>
        <a:xfrm>
          <a:off x="609601" y="5543550"/>
          <a:ext cx="8229600" cy="1295399"/>
        </a:xfrm>
        <a:prstGeom prst="rect">
          <a:avLst/>
        </a:prstGeom>
        <a:gradFill flip="none" rotWithShape="1">
          <a:gsLst>
            <a:gs pos="0">
              <a:schemeClr val="bg1"/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16200000" scaled="1"/>
          <a:tileRect/>
        </a:gradFill>
        <a:ln w="63500" cmpd="sng">
          <a:gradFill>
            <a:gsLst>
              <a:gs pos="0">
                <a:schemeClr val="accent1">
                  <a:tint val="66000"/>
                  <a:satMod val="16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1100" b="1">
              <a:solidFill>
                <a:srgbClr val="002060"/>
              </a:solidFill>
            </a:rPr>
            <a:t>AVVERTENZE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1100">
              <a:solidFill>
                <a:srgbClr val="002060"/>
              </a:solidFill>
            </a:rPr>
            <a:t>I costi sono orientativi. L'ipotesi di calcolo si riferisce ad un utilizzo di durata massima pari a tre mesi e periodicità di liquidazione degli interessi su base trimestrale. I clienti consumatori sono le persone fisiche che agiscono per scopi estranei all'attività imprenditoriale, commerciale, artigianale o professionale eventualmente svolta. </a:t>
          </a:r>
          <a:r>
            <a:rPr lang="it-IT" sz="1100">
              <a:solidFill>
                <a:srgbClr val="002060"/>
              </a:solidFill>
              <a:latin typeface="+mn-lt"/>
              <a:ea typeface="+mn-ea"/>
              <a:cs typeface="+mn-cs"/>
            </a:rPr>
            <a:t>L'utilizzo del simulatore di calcolo dell'ISC è effettuato totalmente sotto la responsabilità dell'utente; il risultato è dipendente dai dati inseriti discrezionalmente dall'utente e non può, in nessun caso, essere considerato un'offerta o una sollecitazione all'acquisto o alla vendita di prodotti bancari e finanziari, nè invito per qualsivoglia altro tipo di transazione che comporti impegni per il Banco di Credito P. Azzoaglio S.p.A. </a:t>
          </a:r>
          <a:endParaRPr lang="it-IT">
            <a:solidFill>
              <a:srgbClr val="002060"/>
            </a:solidFill>
          </a:endParaRPr>
        </a:p>
        <a:p>
          <a:pPr algn="ctr"/>
          <a:endParaRPr lang="it-IT" sz="1100">
            <a:solidFill>
              <a:srgbClr val="002060"/>
            </a:solidFill>
          </a:endParaRPr>
        </a:p>
      </xdr:txBody>
    </xdr:sp>
    <xdr:clientData/>
  </xdr:twoCellAnchor>
  <xdr:twoCellAnchor editAs="oneCell">
    <xdr:from>
      <xdr:col>1</xdr:col>
      <xdr:colOff>19050</xdr:colOff>
      <xdr:row>0</xdr:row>
      <xdr:rowOff>120650</xdr:rowOff>
    </xdr:from>
    <xdr:to>
      <xdr:col>1</xdr:col>
      <xdr:colOff>1962150</xdr:colOff>
      <xdr:row>5</xdr:row>
      <xdr:rowOff>9525</xdr:rowOff>
    </xdr:to>
    <xdr:pic>
      <xdr:nvPicPr>
        <xdr:cNvPr id="1070" name="Immagine 6" descr="Logo_Normale.jpg">
          <a:extLst>
            <a:ext uri="{FF2B5EF4-FFF2-40B4-BE49-F238E27FC236}">
              <a16:creationId xmlns:a16="http://schemas.microsoft.com/office/drawing/2014/main" id="{DE115094-F37F-72CF-A6C1-0FC6280CF5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0400" y="120650"/>
          <a:ext cx="19431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1">
    <pageSetUpPr fitToPage="1"/>
  </sheetPr>
  <dimension ref="A1:F44"/>
  <sheetViews>
    <sheetView showGridLines="0" tabSelected="1" workbookViewId="0">
      <selection activeCell="D12" sqref="D12"/>
    </sheetView>
  </sheetViews>
  <sheetFormatPr defaultColWidth="9.1796875" defaultRowHeight="14.5" x14ac:dyDescent="0.35"/>
  <cols>
    <col min="1" max="1" width="9.1796875" style="1"/>
    <col min="2" max="2" width="71.26953125" style="1" customWidth="1"/>
    <col min="3" max="3" width="13.81640625" style="1" customWidth="1"/>
    <col min="4" max="4" width="19" style="1" customWidth="1"/>
    <col min="5" max="5" width="19.7265625" style="1" customWidth="1"/>
    <col min="6" max="16384" width="9.1796875" style="1"/>
  </cols>
  <sheetData>
    <row r="1" spans="1:6" ht="15" customHeight="1" x14ac:dyDescent="0.35">
      <c r="A1" s="3"/>
      <c r="B1" s="12"/>
      <c r="C1" s="12"/>
      <c r="D1" s="12"/>
      <c r="E1" s="12"/>
      <c r="F1" s="3"/>
    </row>
    <row r="2" spans="1:6" x14ac:dyDescent="0.35">
      <c r="A2" s="3"/>
      <c r="B2" s="12"/>
      <c r="C2" s="12"/>
      <c r="D2" s="12"/>
      <c r="E2" s="12"/>
      <c r="F2" s="3"/>
    </row>
    <row r="3" spans="1:6" x14ac:dyDescent="0.35">
      <c r="A3" s="3"/>
      <c r="B3" s="12"/>
      <c r="C3" s="12"/>
      <c r="D3" s="12"/>
      <c r="E3" s="12"/>
      <c r="F3" s="3"/>
    </row>
    <row r="4" spans="1:6" x14ac:dyDescent="0.35">
      <c r="A4" s="3"/>
      <c r="B4" s="12"/>
      <c r="C4" s="12"/>
      <c r="D4" s="12"/>
      <c r="E4" s="12"/>
      <c r="F4" s="3"/>
    </row>
    <row r="5" spans="1:6" x14ac:dyDescent="0.35">
      <c r="A5" s="3"/>
      <c r="B5" s="48"/>
      <c r="C5" s="48"/>
      <c r="D5" s="48"/>
      <c r="E5" s="48"/>
      <c r="F5" s="3"/>
    </row>
    <row r="6" spans="1:6" ht="15" customHeight="1" x14ac:dyDescent="0.35">
      <c r="A6" s="3"/>
      <c r="B6" s="47"/>
      <c r="C6" s="47"/>
      <c r="D6" s="47"/>
      <c r="E6" s="47"/>
      <c r="F6" s="3"/>
    </row>
    <row r="7" spans="1:6" x14ac:dyDescent="0.35">
      <c r="A7" s="3"/>
      <c r="B7" s="47"/>
      <c r="C7" s="47"/>
      <c r="D7" s="47"/>
      <c r="E7" s="47"/>
      <c r="F7" s="3"/>
    </row>
    <row r="8" spans="1:6" ht="27.75" customHeight="1" x14ac:dyDescent="0.35">
      <c r="A8" s="3"/>
      <c r="B8" s="47"/>
      <c r="C8" s="47"/>
      <c r="D8" s="47"/>
      <c r="E8" s="47"/>
      <c r="F8" s="3"/>
    </row>
    <row r="9" spans="1:6" ht="15" thickBot="1" x14ac:dyDescent="0.4">
      <c r="A9" s="3"/>
      <c r="B9" s="3"/>
      <c r="C9" s="3"/>
      <c r="D9" s="3"/>
      <c r="E9" s="3"/>
      <c r="F9" s="3"/>
    </row>
    <row r="10" spans="1:6" ht="15.5" thickTop="1" thickBot="1" x14ac:dyDescent="0.4">
      <c r="A10" s="3"/>
      <c r="B10" s="3"/>
      <c r="C10" s="3"/>
      <c r="D10" s="26" t="s">
        <v>12</v>
      </c>
      <c r="E10" s="26" t="s">
        <v>13</v>
      </c>
      <c r="F10" s="3"/>
    </row>
    <row r="11" spans="1:6" ht="15" thickTop="1" x14ac:dyDescent="0.35">
      <c r="A11" s="3"/>
      <c r="B11" s="2" t="s">
        <v>14</v>
      </c>
      <c r="C11" s="2" t="s">
        <v>0</v>
      </c>
      <c r="D11" s="15"/>
      <c r="E11" s="18"/>
      <c r="F11" s="3"/>
    </row>
    <row r="12" spans="1:6" x14ac:dyDescent="0.35">
      <c r="A12" s="3"/>
      <c r="B12" s="2" t="s">
        <v>15</v>
      </c>
      <c r="C12" s="2" t="s">
        <v>1</v>
      </c>
      <c r="D12" s="14"/>
      <c r="E12" s="17"/>
      <c r="F12" s="3"/>
    </row>
    <row r="13" spans="1:6" x14ac:dyDescent="0.35">
      <c r="A13" s="3"/>
      <c r="B13" s="2" t="s">
        <v>16</v>
      </c>
      <c r="C13" s="2" t="s">
        <v>0</v>
      </c>
      <c r="D13" s="15"/>
      <c r="E13" s="18"/>
      <c r="F13" s="3"/>
    </row>
    <row r="14" spans="1:6" x14ac:dyDescent="0.35">
      <c r="A14" s="3"/>
      <c r="B14" s="2" t="s">
        <v>17</v>
      </c>
      <c r="C14" s="2" t="s">
        <v>10</v>
      </c>
      <c r="D14" s="16">
        <v>90</v>
      </c>
      <c r="E14" s="19">
        <v>90</v>
      </c>
      <c r="F14" s="3"/>
    </row>
    <row r="15" spans="1:6" hidden="1" x14ac:dyDescent="0.35">
      <c r="A15" s="3"/>
      <c r="B15" s="2" t="s">
        <v>9</v>
      </c>
      <c r="C15" s="2" t="s">
        <v>0</v>
      </c>
      <c r="D15" s="16">
        <f>IF(D13&gt;D11,D13-D11,0)</f>
        <v>0</v>
      </c>
      <c r="E15" s="19">
        <f>IF(E13&gt;E11,E13-E11,0)</f>
        <v>0</v>
      </c>
      <c r="F15" s="3"/>
    </row>
    <row r="16" spans="1:6" x14ac:dyDescent="0.35">
      <c r="A16" s="3"/>
      <c r="B16" s="2" t="s">
        <v>18</v>
      </c>
      <c r="C16" s="2" t="s">
        <v>0</v>
      </c>
      <c r="D16" s="30">
        <v>35</v>
      </c>
      <c r="E16" s="31">
        <v>85</v>
      </c>
      <c r="F16" s="3"/>
    </row>
    <row r="17" spans="1:6" ht="15" thickBot="1" x14ac:dyDescent="0.4">
      <c r="A17" s="3"/>
      <c r="B17" s="2" t="s">
        <v>19</v>
      </c>
      <c r="C17" s="2" t="s">
        <v>1</v>
      </c>
      <c r="D17" s="32">
        <v>0.5</v>
      </c>
      <c r="E17" s="33">
        <v>0.5</v>
      </c>
      <c r="F17" s="3"/>
    </row>
    <row r="18" spans="1:6" ht="15.5" thickTop="1" thickBot="1" x14ac:dyDescent="0.4">
      <c r="A18" s="3"/>
      <c r="B18" s="3"/>
      <c r="C18" s="4"/>
      <c r="D18" s="5"/>
      <c r="E18" s="5"/>
      <c r="F18" s="3"/>
    </row>
    <row r="19" spans="1:6" ht="15.5" thickTop="1" thickBot="1" x14ac:dyDescent="0.4">
      <c r="A19" s="3"/>
      <c r="B19" s="44" t="s">
        <v>2</v>
      </c>
      <c r="C19" s="45"/>
      <c r="D19" s="45"/>
      <c r="E19" s="46"/>
      <c r="F19" s="3"/>
    </row>
    <row r="20" spans="1:6" ht="15.5" thickTop="1" thickBot="1" x14ac:dyDescent="0.4">
      <c r="A20" s="3"/>
      <c r="B20" s="3"/>
      <c r="C20" s="3"/>
      <c r="D20" s="6"/>
      <c r="E20" s="6"/>
      <c r="F20" s="3"/>
    </row>
    <row r="21" spans="1:6" ht="15" thickTop="1" x14ac:dyDescent="0.35">
      <c r="A21" s="3"/>
      <c r="B21" s="20" t="s">
        <v>3</v>
      </c>
      <c r="C21" s="21"/>
      <c r="D21" s="34">
        <f>D13*D12*D14/36500</f>
        <v>0</v>
      </c>
      <c r="E21" s="35">
        <f>E13*E12*E14/36500</f>
        <v>0</v>
      </c>
      <c r="F21" s="3"/>
    </row>
    <row r="22" spans="1:6" x14ac:dyDescent="0.35">
      <c r="A22" s="3"/>
      <c r="B22" s="22" t="s">
        <v>8</v>
      </c>
      <c r="C22" s="23" t="s">
        <v>0</v>
      </c>
      <c r="D22" s="36">
        <f>IF(AND(D14&gt;7,D15&gt;500),D16,0)</f>
        <v>0</v>
      </c>
      <c r="E22" s="37">
        <f>IF(E15&gt;100,E16,0)</f>
        <v>0</v>
      </c>
      <c r="F22" s="3"/>
    </row>
    <row r="23" spans="1:6" x14ac:dyDescent="0.35">
      <c r="A23" s="3"/>
      <c r="B23" s="22" t="s">
        <v>4</v>
      </c>
      <c r="C23" s="23" t="s">
        <v>0</v>
      </c>
      <c r="D23" s="36">
        <f>IF(D17&lt;0.5,D17*D11/100,0.5*D11/100)</f>
        <v>0</v>
      </c>
      <c r="E23" s="37">
        <f>IF(E17&lt;0.5,E17*E11/100,0.5*E11/100)</f>
        <v>0</v>
      </c>
      <c r="F23" s="3"/>
    </row>
    <row r="24" spans="1:6" ht="15" thickBot="1" x14ac:dyDescent="0.4">
      <c r="A24" s="3"/>
      <c r="B24" s="24" t="s">
        <v>5</v>
      </c>
      <c r="C24" s="25" t="s">
        <v>0</v>
      </c>
      <c r="D24" s="38">
        <f>D23+D22</f>
        <v>0</v>
      </c>
      <c r="E24" s="39">
        <f>E23+E22</f>
        <v>0</v>
      </c>
      <c r="F24" s="3"/>
    </row>
    <row r="25" spans="1:6" ht="23.25" customHeight="1" thickTop="1" thickBot="1" x14ac:dyDescent="0.5">
      <c r="A25" s="3"/>
      <c r="B25" s="27" t="s">
        <v>11</v>
      </c>
      <c r="C25" s="28" t="s">
        <v>0</v>
      </c>
      <c r="D25" s="40">
        <f>D21+D24</f>
        <v>0</v>
      </c>
      <c r="E25" s="41">
        <f>E21+E24</f>
        <v>0</v>
      </c>
      <c r="F25" s="3"/>
    </row>
    <row r="26" spans="1:6" hidden="1" x14ac:dyDescent="0.35">
      <c r="A26" s="3"/>
      <c r="B26" s="3" t="s">
        <v>6</v>
      </c>
      <c r="C26" s="3"/>
      <c r="D26" s="7">
        <f>(D21+D24)</f>
        <v>0</v>
      </c>
      <c r="E26" s="7">
        <f>(E21+E24)</f>
        <v>0</v>
      </c>
      <c r="F26" s="3"/>
    </row>
    <row r="27" spans="1:6" hidden="1" x14ac:dyDescent="0.35">
      <c r="A27" s="3"/>
      <c r="B27" s="3"/>
      <c r="C27" s="3"/>
      <c r="D27" s="8" t="e">
        <f>D26/D13/D14*90</f>
        <v>#DIV/0!</v>
      </c>
      <c r="E27" s="8" t="e">
        <f>E26/E13/E14*90</f>
        <v>#DIV/0!</v>
      </c>
      <c r="F27" s="3"/>
    </row>
    <row r="28" spans="1:6" hidden="1" x14ac:dyDescent="0.35">
      <c r="A28" s="3"/>
      <c r="B28" s="9" t="s">
        <v>7</v>
      </c>
      <c r="C28" s="9" t="s">
        <v>1</v>
      </c>
      <c r="D28" s="10" t="e">
        <f>(POWER(1+D27,4)-1)*100</f>
        <v>#DIV/0!</v>
      </c>
      <c r="E28" s="10" t="e">
        <f>(POWER(1+E27,4)-1)*100</f>
        <v>#DIV/0!</v>
      </c>
      <c r="F28" s="3"/>
    </row>
    <row r="29" spans="1:6" ht="15" thickTop="1" x14ac:dyDescent="0.35">
      <c r="A29" s="3"/>
      <c r="B29" s="9"/>
      <c r="C29" s="9"/>
      <c r="D29" s="10"/>
      <c r="E29" s="10"/>
      <c r="F29" s="3"/>
    </row>
    <row r="30" spans="1:6" ht="15" customHeight="1" x14ac:dyDescent="0.35">
      <c r="A30" s="3"/>
      <c r="B30" s="50"/>
      <c r="C30" s="50"/>
      <c r="D30" s="50"/>
      <c r="E30" s="50"/>
      <c r="F30" s="50"/>
    </row>
    <row r="31" spans="1:6" ht="15" customHeight="1" x14ac:dyDescent="0.35">
      <c r="A31" s="3"/>
      <c r="B31" s="11"/>
      <c r="C31" s="11"/>
      <c r="D31" s="11"/>
      <c r="E31" s="11"/>
      <c r="F31" s="11"/>
    </row>
    <row r="32" spans="1:6" x14ac:dyDescent="0.35">
      <c r="A32" s="3"/>
      <c r="B32" s="11"/>
      <c r="C32" s="11"/>
      <c r="D32" s="11"/>
      <c r="E32" s="11"/>
      <c r="F32" s="11"/>
    </row>
    <row r="33" spans="1:6" x14ac:dyDescent="0.35">
      <c r="A33" s="3"/>
      <c r="B33" s="49"/>
      <c r="C33" s="49"/>
      <c r="D33" s="49"/>
      <c r="E33" s="49"/>
      <c r="F33" s="3"/>
    </row>
    <row r="34" spans="1:6" ht="15" customHeight="1" x14ac:dyDescent="0.35">
      <c r="A34" s="3"/>
      <c r="B34" s="49"/>
      <c r="C34" s="49"/>
      <c r="D34" s="49"/>
      <c r="E34" s="49"/>
      <c r="F34" s="3"/>
    </row>
    <row r="35" spans="1:6" x14ac:dyDescent="0.35">
      <c r="A35" s="3"/>
      <c r="B35" s="49"/>
      <c r="C35" s="49"/>
      <c r="D35" s="49"/>
      <c r="E35" s="49"/>
      <c r="F35" s="3"/>
    </row>
    <row r="36" spans="1:6" x14ac:dyDescent="0.35">
      <c r="A36" s="3"/>
      <c r="B36" s="29"/>
      <c r="C36" s="29"/>
      <c r="D36" s="29"/>
      <c r="E36" s="29"/>
      <c r="F36" s="3"/>
    </row>
    <row r="37" spans="1:6" x14ac:dyDescent="0.35">
      <c r="A37" s="3"/>
      <c r="B37" s="51"/>
      <c r="C37" s="51"/>
      <c r="D37" s="51"/>
      <c r="E37" s="51"/>
      <c r="F37" s="3"/>
    </row>
    <row r="38" spans="1:6" ht="15" customHeight="1" x14ac:dyDescent="0.35">
      <c r="A38" s="3"/>
      <c r="B38" s="11"/>
      <c r="C38" s="11"/>
      <c r="D38" s="11"/>
      <c r="E38" s="11"/>
      <c r="F38" s="3"/>
    </row>
    <row r="39" spans="1:6" x14ac:dyDescent="0.35">
      <c r="A39" s="3"/>
      <c r="B39" s="11"/>
      <c r="C39" s="11"/>
      <c r="D39" s="11"/>
      <c r="E39" s="11"/>
      <c r="F39" s="3"/>
    </row>
    <row r="40" spans="1:6" x14ac:dyDescent="0.35">
      <c r="B40" s="13"/>
      <c r="C40" s="13"/>
      <c r="D40" s="13"/>
      <c r="E40" s="13"/>
    </row>
    <row r="41" spans="1:6" x14ac:dyDescent="0.35">
      <c r="B41" s="13"/>
      <c r="C41" s="13"/>
      <c r="D41" s="13"/>
      <c r="E41" s="13"/>
    </row>
    <row r="42" spans="1:6" x14ac:dyDescent="0.35">
      <c r="B42" s="13"/>
      <c r="C42" s="13"/>
      <c r="D42" s="13"/>
      <c r="E42" s="13"/>
    </row>
    <row r="43" spans="1:6" x14ac:dyDescent="0.35">
      <c r="B43" s="42"/>
      <c r="C43" s="42"/>
      <c r="D43" s="42"/>
      <c r="E43" s="42"/>
    </row>
    <row r="44" spans="1:6" x14ac:dyDescent="0.35">
      <c r="B44" s="43"/>
      <c r="C44" s="43"/>
      <c r="D44" s="43"/>
      <c r="E44" s="43"/>
    </row>
  </sheetData>
  <sheetProtection sheet="1" formatCells="0" formatColumns="0" formatRows="0" insertColumns="0" insertRows="0" insertHyperlinks="0" deleteColumns="0" deleteRows="0" selectLockedCells="1" sort="0" autoFilter="0" pivotTables="0"/>
  <mergeCells count="9">
    <mergeCell ref="B43:E43"/>
    <mergeCell ref="B44:E44"/>
    <mergeCell ref="B19:E19"/>
    <mergeCell ref="B6:E8"/>
    <mergeCell ref="B5:E5"/>
    <mergeCell ref="B34:E35"/>
    <mergeCell ref="B30:F30"/>
    <mergeCell ref="B33:E33"/>
    <mergeCell ref="B37:E37"/>
  </mergeCells>
  <dataValidations count="4">
    <dataValidation type="whole" allowBlank="1" showInputMessage="1" showErrorMessage="1" error="Inserire un numero fra 1 e 90" sqref="D14:E14" xr:uid="{00000000-0002-0000-0000-000000000000}">
      <formula1>1</formula1>
      <formula2>90</formula2>
    </dataValidation>
    <dataValidation type="decimal" allowBlank="1" showInputMessage="1" showErrorMessage="1" error="Immettere un numero non superiore a 0,50" sqref="D17:E17" xr:uid="{00000000-0002-0000-0000-000001000000}">
      <formula1>0</formula1>
      <formula2>0.5</formula2>
    </dataValidation>
    <dataValidation type="whole" operator="equal" allowBlank="1" showInputMessage="1" showErrorMessage="1" error="Valore standard non modificabile" sqref="D16" xr:uid="{00000000-0002-0000-0000-000002000000}">
      <formula1>35</formula1>
    </dataValidation>
    <dataValidation type="whole" operator="equal" allowBlank="1" showInputMessage="1" showErrorMessage="1" error="Valore standard non modificabile" sqref="E16" xr:uid="{00000000-0002-0000-0000-000003000000}">
      <formula1>85</formula1>
    </dataValidation>
  </dataValidations>
  <pageMargins left="0.70866141732283472" right="0.70866141732283472" top="0.74803149606299213" bottom="0.74803149606299213" header="0.31496062992125984" footer="0.31496062992125984"/>
  <pageSetup paperSize="9" scale="79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BANCO AZZOAGLIO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 Baldi</dc:creator>
  <cp:lastModifiedBy>Antonella Toppia</cp:lastModifiedBy>
  <cp:lastPrinted>2022-05-11T15:05:12Z</cp:lastPrinted>
  <dcterms:created xsi:type="dcterms:W3CDTF">2015-02-06T16:50:39Z</dcterms:created>
  <dcterms:modified xsi:type="dcterms:W3CDTF">2022-05-26T15:16:33Z</dcterms:modified>
</cp:coreProperties>
</file>